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本会令和5年度総会資料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28" i="1"/>
  <c r="C23" i="1"/>
  <c r="C21" i="1"/>
  <c r="C15" i="1"/>
  <c r="C11" i="1"/>
  <c r="C9" i="1"/>
  <c r="C7" i="1"/>
  <c r="C26" i="1" l="1"/>
  <c r="C80" i="1" s="1"/>
  <c r="C100" i="1" s="1"/>
  <c r="C102" i="1" s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1" i="1"/>
  <c r="B52" i="1"/>
  <c r="B28" i="1"/>
  <c r="D8" i="1"/>
  <c r="D10" i="1"/>
  <c r="D12" i="1"/>
  <c r="D13" i="1"/>
  <c r="D14" i="1"/>
  <c r="D16" i="1"/>
  <c r="D17" i="1"/>
  <c r="D18" i="1"/>
  <c r="D19" i="1"/>
  <c r="D20" i="1"/>
  <c r="D22" i="1"/>
  <c r="D24" i="1"/>
  <c r="D25" i="1"/>
  <c r="B23" i="1"/>
  <c r="D23" i="1" s="1"/>
  <c r="B21" i="1"/>
  <c r="D21" i="1" s="1"/>
  <c r="B15" i="1"/>
  <c r="D15" i="1" s="1"/>
  <c r="B11" i="1"/>
  <c r="D11" i="1" s="1"/>
  <c r="B9" i="1"/>
  <c r="D9" i="1" s="1"/>
  <c r="B7" i="1"/>
  <c r="D7" i="1" s="1"/>
  <c r="D28" i="1" l="1"/>
  <c r="B79" i="1"/>
  <c r="D79" i="1" s="1"/>
  <c r="D52" i="1"/>
  <c r="B26" i="1"/>
  <c r="B80" i="1" l="1"/>
  <c r="D26" i="1"/>
  <c r="B100" i="1" l="1"/>
  <c r="D80" i="1"/>
  <c r="B102" i="1" l="1"/>
  <c r="D102" i="1" s="1"/>
  <c r="D100" i="1"/>
</calcChain>
</file>

<file path=xl/sharedStrings.xml><?xml version="1.0" encoding="utf-8"?>
<sst xmlns="http://schemas.openxmlformats.org/spreadsheetml/2006/main" count="105" uniqueCount="88">
  <si>
    <t>予算額</t>
    <rPh sb="0" eb="3">
      <t>ヨサンガク</t>
    </rPh>
    <phoneticPr fontId="3"/>
  </si>
  <si>
    <t>前年度予算額</t>
    <rPh sb="0" eb="3">
      <t>ゼンネンド</t>
    </rPh>
    <rPh sb="3" eb="6">
      <t>ヨサンガク</t>
    </rPh>
    <phoneticPr fontId="3"/>
  </si>
  <si>
    <t>増減</t>
    <rPh sb="0" eb="2">
      <t>ゾウゲン</t>
    </rPh>
    <phoneticPr fontId="3"/>
  </si>
  <si>
    <t xml:space="preserve">  １．事業活動収入</t>
  </si>
  <si>
    <t>Ⅰ　事業活動収支の部</t>
  </si>
  <si>
    <t xml:space="preserve">       基本財産運用収入</t>
  </si>
  <si>
    <t xml:space="preserve">          基本財産受取利息収入</t>
  </si>
  <si>
    <t xml:space="preserve">       特定資産運用収入</t>
  </si>
  <si>
    <t xml:space="preserve">          特定資産受取利息収入</t>
  </si>
  <si>
    <t xml:space="preserve">       会費収入</t>
  </si>
  <si>
    <t xml:space="preserve">          正会員受取会費収入</t>
  </si>
  <si>
    <t xml:space="preserve">       事業収入</t>
  </si>
  <si>
    <t xml:space="preserve">          研修事業収入</t>
    <rPh sb="10" eb="12">
      <t>ケンシュウ</t>
    </rPh>
    <phoneticPr fontId="2"/>
  </si>
  <si>
    <t xml:space="preserve">          広報事業収入</t>
    <rPh sb="10" eb="12">
      <t>コウホウ</t>
    </rPh>
    <rPh sb="12" eb="14">
      <t>ジギョウ</t>
    </rPh>
    <phoneticPr fontId="2"/>
  </si>
  <si>
    <t>　　　　　福利厚生事業収入</t>
    <rPh sb="5" eb="7">
      <t>フクリ</t>
    </rPh>
    <rPh sb="7" eb="9">
      <t>コウセイ</t>
    </rPh>
    <rPh sb="9" eb="11">
      <t>ジギョウ</t>
    </rPh>
    <rPh sb="11" eb="13">
      <t>シュウニュウ</t>
    </rPh>
    <phoneticPr fontId="2"/>
  </si>
  <si>
    <t xml:space="preserve">          事務受託事業収入</t>
    <rPh sb="10" eb="12">
      <t>ジム</t>
    </rPh>
    <rPh sb="12" eb="14">
      <t>ジュタク</t>
    </rPh>
    <phoneticPr fontId="2"/>
  </si>
  <si>
    <t>　　　　　会員親睦事業収入</t>
    <rPh sb="5" eb="7">
      <t>カイイン</t>
    </rPh>
    <rPh sb="7" eb="9">
      <t>シンボク</t>
    </rPh>
    <rPh sb="9" eb="11">
      <t>ジギョウ</t>
    </rPh>
    <rPh sb="11" eb="13">
      <t>シュウニュウ</t>
    </rPh>
    <phoneticPr fontId="2"/>
  </si>
  <si>
    <t xml:space="preserve">       補助金等収入</t>
  </si>
  <si>
    <t xml:space="preserve">          受取全法連助成金収入</t>
  </si>
  <si>
    <t xml:space="preserve">       雑収入</t>
  </si>
  <si>
    <t xml:space="preserve">          受取利息収入</t>
  </si>
  <si>
    <t xml:space="preserve">          雑収入</t>
  </si>
  <si>
    <t xml:space="preserve">       事業活動収入計</t>
  </si>
  <si>
    <t xml:space="preserve">  ２．事業活動支出</t>
  </si>
  <si>
    <t xml:space="preserve">          給与手当支出</t>
  </si>
  <si>
    <t xml:space="preserve">          福利厚生費支出</t>
  </si>
  <si>
    <t xml:space="preserve">          旅費交通費支出</t>
  </si>
  <si>
    <t xml:space="preserve">          通信運搬費支出</t>
  </si>
  <si>
    <t xml:space="preserve">          消耗什器備品支出</t>
  </si>
  <si>
    <t xml:space="preserve">          消耗品費支出</t>
  </si>
  <si>
    <t xml:space="preserve">          印刷製本費支出</t>
  </si>
  <si>
    <t xml:space="preserve">          燃料費支出</t>
  </si>
  <si>
    <t xml:space="preserve">          賃借料支出</t>
  </si>
  <si>
    <t xml:space="preserve">          会場費支出</t>
  </si>
  <si>
    <t xml:space="preserve">          保険料支出</t>
  </si>
  <si>
    <t xml:space="preserve">          諸謝金支出</t>
  </si>
  <si>
    <t xml:space="preserve">          会議費支出</t>
  </si>
  <si>
    <t xml:space="preserve">          表彰費支出</t>
  </si>
  <si>
    <t xml:space="preserve">          事務委託費支出</t>
  </si>
  <si>
    <t>　　　　　委託費支出</t>
    <rPh sb="5" eb="7">
      <t>イタク</t>
    </rPh>
    <rPh sb="7" eb="8">
      <t>ヒ</t>
    </rPh>
    <rPh sb="8" eb="10">
      <t>シシュツ</t>
    </rPh>
    <phoneticPr fontId="2"/>
  </si>
  <si>
    <t xml:space="preserve">          リース料支出</t>
  </si>
  <si>
    <t xml:space="preserve">          支払負担金支出</t>
  </si>
  <si>
    <t xml:space="preserve">          支払手数料支出</t>
  </si>
  <si>
    <t xml:space="preserve">          雑費支出</t>
  </si>
  <si>
    <t>　　　　  委託費支出</t>
    <rPh sb="6" eb="8">
      <t>イタク</t>
    </rPh>
    <rPh sb="8" eb="9">
      <t>ヒ</t>
    </rPh>
    <rPh sb="9" eb="11">
      <t>シシュツ</t>
    </rPh>
    <phoneticPr fontId="2"/>
  </si>
  <si>
    <t xml:space="preserve">          渉外慶弔費支出</t>
  </si>
  <si>
    <t xml:space="preserve">          事業活動収支差額</t>
  </si>
  <si>
    <t>Ⅱ　投資活動収支の部</t>
  </si>
  <si>
    <t xml:space="preserve">  １．投資活動収入</t>
  </si>
  <si>
    <t xml:space="preserve">        投資活動収入計</t>
  </si>
  <si>
    <t xml:space="preserve">  ２．投資活動支出</t>
  </si>
  <si>
    <t xml:space="preserve">        特定資産取得支出</t>
  </si>
  <si>
    <t xml:space="preserve">          退職給付引当預金支出</t>
  </si>
  <si>
    <t xml:space="preserve">          支部充実引当資産取得支出</t>
  </si>
  <si>
    <t xml:space="preserve">          周年行事引当預金支出</t>
  </si>
  <si>
    <t xml:space="preserve">        投資活動支出計</t>
  </si>
  <si>
    <t xml:space="preserve">          投資活動収支差額</t>
  </si>
  <si>
    <t>Ⅲ　財務活動収支の部</t>
  </si>
  <si>
    <t xml:space="preserve">  １．財務活動収入</t>
  </si>
  <si>
    <t xml:space="preserve">        財務活動収入計</t>
  </si>
  <si>
    <t xml:space="preserve">  ２．財務活動支出</t>
  </si>
  <si>
    <t xml:space="preserve">        財務活動支出計</t>
  </si>
  <si>
    <t xml:space="preserve">       当期収支差額</t>
  </si>
  <si>
    <t xml:space="preserve">       次期繰越収支差額</t>
  </si>
  <si>
    <t xml:space="preserve">  　　　　賛助会員受取会費収入</t>
    <rPh sb="6" eb="8">
      <t>サンジョ</t>
    </rPh>
    <rPh sb="8" eb="10">
      <t>カイイン</t>
    </rPh>
    <rPh sb="10" eb="12">
      <t>ウケトリ</t>
    </rPh>
    <rPh sb="12" eb="14">
      <t>カイヒ</t>
    </rPh>
    <rPh sb="14" eb="16">
      <t>シュウニュウ</t>
    </rPh>
    <phoneticPr fontId="2"/>
  </si>
  <si>
    <t xml:space="preserve">  　　　　部会受取会費収入</t>
    <rPh sb="6" eb="8">
      <t>ブカイ</t>
    </rPh>
    <rPh sb="8" eb="10">
      <t>ウケトリ</t>
    </rPh>
    <rPh sb="10" eb="12">
      <t>カイヒ</t>
    </rPh>
    <rPh sb="12" eb="14">
      <t>シュウニュウ</t>
    </rPh>
    <phoneticPr fontId="2"/>
  </si>
  <si>
    <t>　　　　　修繕費支出</t>
    <rPh sb="5" eb="8">
      <t>シュウゼンヒ</t>
    </rPh>
    <rPh sb="8" eb="10">
      <t>シシュツ</t>
    </rPh>
    <phoneticPr fontId="2"/>
  </si>
  <si>
    <t>　　　　　租税公課支出</t>
    <rPh sb="5" eb="7">
      <t>ソゼイ</t>
    </rPh>
    <rPh sb="7" eb="9">
      <t>コウカ</t>
    </rPh>
    <rPh sb="9" eb="11">
      <t>シシュツ</t>
    </rPh>
    <phoneticPr fontId="2"/>
  </si>
  <si>
    <t>　　　　　退職給付費用支出</t>
    <rPh sb="5" eb="7">
      <t>タイショク</t>
    </rPh>
    <rPh sb="7" eb="9">
      <t>キュウフ</t>
    </rPh>
    <rPh sb="9" eb="11">
      <t>ヒヨウ</t>
    </rPh>
    <rPh sb="11" eb="13">
      <t>シシュツ</t>
    </rPh>
    <phoneticPr fontId="2"/>
  </si>
  <si>
    <t>　　　　　会場費支出</t>
    <rPh sb="5" eb="7">
      <t>カイジョウ</t>
    </rPh>
    <rPh sb="7" eb="8">
      <t>ヒ</t>
    </rPh>
    <rPh sb="8" eb="10">
      <t>シシュツ</t>
    </rPh>
    <phoneticPr fontId="2"/>
  </si>
  <si>
    <t>　　　　　事務委託費支出</t>
    <rPh sb="5" eb="7">
      <t>ジム</t>
    </rPh>
    <rPh sb="7" eb="9">
      <t>イタク</t>
    </rPh>
    <rPh sb="9" eb="10">
      <t>ヒ</t>
    </rPh>
    <rPh sb="10" eb="12">
      <t>シシュツ</t>
    </rPh>
    <phoneticPr fontId="2"/>
  </si>
  <si>
    <t>　　　　　委託費</t>
    <rPh sb="5" eb="7">
      <t>イタク</t>
    </rPh>
    <rPh sb="7" eb="8">
      <t>ヒ</t>
    </rPh>
    <phoneticPr fontId="2"/>
  </si>
  <si>
    <t>　　　　　諸会費支出</t>
    <rPh sb="5" eb="6">
      <t>ショ</t>
    </rPh>
    <rPh sb="6" eb="8">
      <t>カイヒ</t>
    </rPh>
    <rPh sb="8" eb="10">
      <t>シシュツ</t>
    </rPh>
    <phoneticPr fontId="2"/>
  </si>
  <si>
    <t>　　　　　支払手数料支出</t>
    <rPh sb="5" eb="7">
      <t>シハラ</t>
    </rPh>
    <rPh sb="7" eb="10">
      <t>テスウリョウ</t>
    </rPh>
    <rPh sb="10" eb="12">
      <t>シシュツ</t>
    </rPh>
    <phoneticPr fontId="2"/>
  </si>
  <si>
    <t>　　　　　支払利子支出</t>
    <rPh sb="5" eb="7">
      <t>シハライ</t>
    </rPh>
    <rPh sb="7" eb="9">
      <t>リシ</t>
    </rPh>
    <rPh sb="9" eb="11">
      <t>シシュツ</t>
    </rPh>
    <phoneticPr fontId="2"/>
  </si>
  <si>
    <t xml:space="preserve">          退職給付費用支出</t>
    <rPh sb="10" eb="12">
      <t>タイショク</t>
    </rPh>
    <rPh sb="12" eb="14">
      <t>キュウフ</t>
    </rPh>
    <rPh sb="14" eb="16">
      <t>ヒヨウ</t>
    </rPh>
    <rPh sb="16" eb="18">
      <t>シシュツ</t>
    </rPh>
    <phoneticPr fontId="2"/>
  </si>
  <si>
    <t>　　　　 周年行事引当資産取崩収入</t>
    <rPh sb="5" eb="7">
      <t>シュウネン</t>
    </rPh>
    <rPh sb="7" eb="9">
      <t>ギョウジ</t>
    </rPh>
    <rPh sb="9" eb="11">
      <t>ヒキアテ</t>
    </rPh>
    <rPh sb="11" eb="13">
      <t>シサン</t>
    </rPh>
    <rPh sb="13" eb="15">
      <t>トリクズシ</t>
    </rPh>
    <rPh sb="15" eb="17">
      <t>シュウニュウ</t>
    </rPh>
    <phoneticPr fontId="2"/>
  </si>
  <si>
    <t xml:space="preserve">         借入金収入</t>
    <rPh sb="9" eb="11">
      <t>カリイレ</t>
    </rPh>
    <rPh sb="11" eb="12">
      <t>キン</t>
    </rPh>
    <rPh sb="12" eb="14">
      <t>シュウニュウ</t>
    </rPh>
    <phoneticPr fontId="2"/>
  </si>
  <si>
    <t xml:space="preserve">         借入金返済支出</t>
    <rPh sb="9" eb="11">
      <t>カリイレ</t>
    </rPh>
    <rPh sb="11" eb="12">
      <t>キン</t>
    </rPh>
    <rPh sb="12" eb="14">
      <t>ヘンサイ</t>
    </rPh>
    <rPh sb="14" eb="16">
      <t>シシュツ</t>
    </rPh>
    <phoneticPr fontId="2"/>
  </si>
  <si>
    <t xml:space="preserve">         財務活動収支差額</t>
    <phoneticPr fontId="4"/>
  </si>
  <si>
    <t xml:space="preserve">       前期繰越収支差額</t>
    <phoneticPr fontId="4"/>
  </si>
  <si>
    <t>収支予算書（収支）</t>
    <rPh sb="0" eb="2">
      <t>シュウシ</t>
    </rPh>
    <rPh sb="2" eb="5">
      <t>ヨサンショ</t>
    </rPh>
    <rPh sb="6" eb="8">
      <t>シュウシ</t>
    </rPh>
    <phoneticPr fontId="3"/>
  </si>
  <si>
    <t>科    　　   目</t>
    <rPh sb="0" eb="1">
      <t>カ</t>
    </rPh>
    <rPh sb="10" eb="11">
      <t>メ</t>
    </rPh>
    <phoneticPr fontId="3"/>
  </si>
  <si>
    <t xml:space="preserve">       事業費支出</t>
    <phoneticPr fontId="4"/>
  </si>
  <si>
    <t xml:space="preserve">      管理費支出</t>
    <phoneticPr fontId="4"/>
  </si>
  <si>
    <t xml:space="preserve">      事業活動支出計</t>
    <phoneticPr fontId="4"/>
  </si>
  <si>
    <t>一般社団法人　太田法人会　　　　　　　　　　　　　　　　　　　　　　　　　　　　　　　　　　　　　　　　　　　　　　　　　（単位：円）</t>
    <rPh sb="0" eb="2">
      <t>イッパン</t>
    </rPh>
    <rPh sb="2" eb="4">
      <t>シャダン</t>
    </rPh>
    <rPh sb="4" eb="6">
      <t>ホウジン</t>
    </rPh>
    <rPh sb="7" eb="9">
      <t>オオタ</t>
    </rPh>
    <rPh sb="9" eb="12">
      <t>ホウジンカイ</t>
    </rPh>
    <rPh sb="62" eb="64">
      <t>タンイ</t>
    </rPh>
    <rPh sb="65" eb="66">
      <t>エン</t>
    </rPh>
    <phoneticPr fontId="4"/>
  </si>
  <si>
    <t>令和５年４月１日から令和６年３月３１日まで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</si>
</sst>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7" fillId="0" borderId="1" xfId="1" applyNumberFormat="1" applyFont="1" applyBorder="1">
      <alignment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>
      <alignment vertical="center"/>
    </xf>
    <xf numFmtId="176" fontId="7" fillId="0" borderId="3" xfId="1" applyNumberFormat="1" applyFont="1" applyBorder="1">
      <alignment vertical="center"/>
    </xf>
    <xf numFmtId="176" fontId="7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7" fillId="0" borderId="6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5" fillId="0" borderId="0" xfId="1" applyNumberFormat="1" applyFont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176" fontId="0" fillId="0" borderId="10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topLeftCell="A94" zoomScaleNormal="100" workbookViewId="0">
      <selection activeCell="B103" sqref="B103"/>
    </sheetView>
  </sheetViews>
  <sheetFormatPr defaultRowHeight="13.5" x14ac:dyDescent="0.15"/>
  <cols>
    <col min="1" max="1" width="44" style="1" customWidth="1"/>
    <col min="2" max="3" width="17.125" style="1" customWidth="1"/>
    <col min="4" max="4" width="19.125" style="1" customWidth="1"/>
    <col min="5" max="16384" width="9" style="1"/>
  </cols>
  <sheetData>
    <row r="1" spans="1:4" ht="24" x14ac:dyDescent="0.15">
      <c r="A1" s="16" t="s">
        <v>81</v>
      </c>
      <c r="B1" s="16"/>
      <c r="C1" s="16"/>
      <c r="D1" s="16"/>
    </row>
    <row r="2" spans="1:4" x14ac:dyDescent="0.15">
      <c r="A2" s="17" t="s">
        <v>87</v>
      </c>
      <c r="B2" s="17"/>
      <c r="C2" s="17"/>
      <c r="D2" s="17"/>
    </row>
    <row r="3" spans="1:4" x14ac:dyDescent="0.15">
      <c r="A3" s="18" t="s">
        <v>86</v>
      </c>
      <c r="B3" s="18"/>
      <c r="C3" s="18"/>
      <c r="D3" s="18"/>
    </row>
    <row r="4" spans="1:4" ht="17.25" x14ac:dyDescent="0.15">
      <c r="A4" s="3" t="s">
        <v>82</v>
      </c>
      <c r="B4" s="3" t="s">
        <v>0</v>
      </c>
      <c r="C4" s="3" t="s">
        <v>1</v>
      </c>
      <c r="D4" s="3" t="s">
        <v>2</v>
      </c>
    </row>
    <row r="5" spans="1:4" ht="17.25" x14ac:dyDescent="0.15">
      <c r="A5" s="6" t="s">
        <v>4</v>
      </c>
      <c r="B5" s="11"/>
      <c r="C5" s="11"/>
      <c r="D5" s="9"/>
    </row>
    <row r="6" spans="1:4" ht="17.25" x14ac:dyDescent="0.15">
      <c r="A6" s="7" t="s">
        <v>3</v>
      </c>
      <c r="B6" s="7"/>
      <c r="C6" s="7"/>
      <c r="D6" s="4"/>
    </row>
    <row r="7" spans="1:4" ht="17.25" x14ac:dyDescent="0.15">
      <c r="A7" s="8" t="s">
        <v>5</v>
      </c>
      <c r="B7" s="8">
        <f>B8</f>
        <v>500</v>
      </c>
      <c r="C7" s="8">
        <f>C8</f>
        <v>500</v>
      </c>
      <c r="D7" s="5">
        <f>B7-C7</f>
        <v>0</v>
      </c>
    </row>
    <row r="8" spans="1:4" ht="17.25" x14ac:dyDescent="0.15">
      <c r="A8" s="7" t="s">
        <v>6</v>
      </c>
      <c r="B8" s="7">
        <v>500</v>
      </c>
      <c r="C8" s="7">
        <v>500</v>
      </c>
      <c r="D8" s="4">
        <f t="shared" ref="D8:D26" si="0">B8-C8</f>
        <v>0</v>
      </c>
    </row>
    <row r="9" spans="1:4" ht="17.25" x14ac:dyDescent="0.15">
      <c r="A9" s="8" t="s">
        <v>7</v>
      </c>
      <c r="B9" s="8">
        <f>B10</f>
        <v>700</v>
      </c>
      <c r="C9" s="8">
        <f>C10</f>
        <v>700</v>
      </c>
      <c r="D9" s="4">
        <f t="shared" si="0"/>
        <v>0</v>
      </c>
    </row>
    <row r="10" spans="1:4" ht="17.25" x14ac:dyDescent="0.15">
      <c r="A10" s="7" t="s">
        <v>8</v>
      </c>
      <c r="B10" s="7">
        <v>700</v>
      </c>
      <c r="C10" s="7">
        <v>700</v>
      </c>
      <c r="D10" s="4">
        <f t="shared" si="0"/>
        <v>0</v>
      </c>
    </row>
    <row r="11" spans="1:4" ht="17.25" x14ac:dyDescent="0.15">
      <c r="A11" s="8" t="s">
        <v>9</v>
      </c>
      <c r="B11" s="8">
        <f>SUM(B12:B14)</f>
        <v>14141000</v>
      </c>
      <c r="C11" s="8">
        <f>SUM(C12:C14)</f>
        <v>14418000</v>
      </c>
      <c r="D11" s="5">
        <f t="shared" si="0"/>
        <v>-277000</v>
      </c>
    </row>
    <row r="12" spans="1:4" ht="17.25" x14ac:dyDescent="0.15">
      <c r="A12" s="7" t="s">
        <v>10</v>
      </c>
      <c r="B12" s="7">
        <v>13671000</v>
      </c>
      <c r="C12" s="7">
        <v>14021000</v>
      </c>
      <c r="D12" s="4">
        <f t="shared" si="0"/>
        <v>-350000</v>
      </c>
    </row>
    <row r="13" spans="1:4" ht="17.25" x14ac:dyDescent="0.15">
      <c r="A13" s="7" t="s">
        <v>64</v>
      </c>
      <c r="B13" s="7">
        <v>70000</v>
      </c>
      <c r="C13" s="7">
        <v>63000</v>
      </c>
      <c r="D13" s="4">
        <f t="shared" si="0"/>
        <v>7000</v>
      </c>
    </row>
    <row r="14" spans="1:4" ht="17.25" x14ac:dyDescent="0.15">
      <c r="A14" s="7" t="s">
        <v>65</v>
      </c>
      <c r="B14" s="7">
        <v>400000</v>
      </c>
      <c r="C14" s="7">
        <v>334000</v>
      </c>
      <c r="D14" s="4">
        <f t="shared" si="0"/>
        <v>66000</v>
      </c>
    </row>
    <row r="15" spans="1:4" ht="17.25" x14ac:dyDescent="0.15">
      <c r="A15" s="8" t="s">
        <v>11</v>
      </c>
      <c r="B15" s="8">
        <f>SUM(B16:B20)</f>
        <v>881000</v>
      </c>
      <c r="C15" s="8">
        <f>SUM(C16:C20)</f>
        <v>881000</v>
      </c>
      <c r="D15" s="5">
        <f t="shared" si="0"/>
        <v>0</v>
      </c>
    </row>
    <row r="16" spans="1:4" ht="17.25" x14ac:dyDescent="0.15">
      <c r="A16" s="7" t="s">
        <v>12</v>
      </c>
      <c r="B16" s="7">
        <v>1000</v>
      </c>
      <c r="C16" s="7">
        <v>1000</v>
      </c>
      <c r="D16" s="4">
        <f t="shared" si="0"/>
        <v>0</v>
      </c>
    </row>
    <row r="17" spans="1:4" ht="17.25" x14ac:dyDescent="0.15">
      <c r="A17" s="7" t="s">
        <v>13</v>
      </c>
      <c r="B17" s="7">
        <v>120000</v>
      </c>
      <c r="C17" s="7">
        <v>120000</v>
      </c>
      <c r="D17" s="4">
        <f t="shared" si="0"/>
        <v>0</v>
      </c>
    </row>
    <row r="18" spans="1:4" ht="17.25" x14ac:dyDescent="0.15">
      <c r="A18" s="7" t="s">
        <v>14</v>
      </c>
      <c r="B18" s="7">
        <v>200000</v>
      </c>
      <c r="C18" s="7">
        <v>200000</v>
      </c>
      <c r="D18" s="4">
        <f t="shared" si="0"/>
        <v>0</v>
      </c>
    </row>
    <row r="19" spans="1:4" ht="17.25" x14ac:dyDescent="0.15">
      <c r="A19" s="7" t="s">
        <v>15</v>
      </c>
      <c r="B19" s="7">
        <v>60000</v>
      </c>
      <c r="C19" s="7">
        <v>60000</v>
      </c>
      <c r="D19" s="4">
        <f t="shared" si="0"/>
        <v>0</v>
      </c>
    </row>
    <row r="20" spans="1:4" ht="17.25" x14ac:dyDescent="0.15">
      <c r="A20" s="7" t="s">
        <v>16</v>
      </c>
      <c r="B20" s="7">
        <v>500000</v>
      </c>
      <c r="C20" s="7">
        <v>500000</v>
      </c>
      <c r="D20" s="4">
        <f t="shared" si="0"/>
        <v>0</v>
      </c>
    </row>
    <row r="21" spans="1:4" ht="17.25" x14ac:dyDescent="0.15">
      <c r="A21" s="8" t="s">
        <v>17</v>
      </c>
      <c r="B21" s="8">
        <f>B22</f>
        <v>11496435</v>
      </c>
      <c r="C21" s="8">
        <f>C22</f>
        <v>10794025</v>
      </c>
      <c r="D21" s="5">
        <f t="shared" si="0"/>
        <v>702410</v>
      </c>
    </row>
    <row r="22" spans="1:4" ht="17.25" x14ac:dyDescent="0.15">
      <c r="A22" s="7" t="s">
        <v>18</v>
      </c>
      <c r="B22" s="7">
        <v>11496435</v>
      </c>
      <c r="C22" s="7">
        <v>10794025</v>
      </c>
      <c r="D22" s="4">
        <f t="shared" si="0"/>
        <v>702410</v>
      </c>
    </row>
    <row r="23" spans="1:4" ht="17.25" x14ac:dyDescent="0.15">
      <c r="A23" s="8" t="s">
        <v>19</v>
      </c>
      <c r="B23" s="8">
        <f>B24+B25</f>
        <v>300500</v>
      </c>
      <c r="C23" s="8">
        <f>C24+C25</f>
        <v>300500</v>
      </c>
      <c r="D23" s="5">
        <f t="shared" si="0"/>
        <v>0</v>
      </c>
    </row>
    <row r="24" spans="1:4" ht="17.25" x14ac:dyDescent="0.15">
      <c r="A24" s="7" t="s">
        <v>20</v>
      </c>
      <c r="B24" s="7">
        <v>500</v>
      </c>
      <c r="C24" s="7">
        <v>500</v>
      </c>
      <c r="D24" s="4">
        <f t="shared" si="0"/>
        <v>0</v>
      </c>
    </row>
    <row r="25" spans="1:4" ht="17.25" x14ac:dyDescent="0.15">
      <c r="A25" s="7" t="s">
        <v>21</v>
      </c>
      <c r="B25" s="12">
        <v>300000</v>
      </c>
      <c r="C25" s="12">
        <v>300000</v>
      </c>
      <c r="D25" s="10">
        <f t="shared" si="0"/>
        <v>0</v>
      </c>
    </row>
    <row r="26" spans="1:4" ht="17.25" x14ac:dyDescent="0.15">
      <c r="A26" s="5" t="s">
        <v>22</v>
      </c>
      <c r="B26" s="13">
        <f>B7+B9+B11+B15+B21+B23</f>
        <v>26820135</v>
      </c>
      <c r="C26" s="13">
        <f>C7+C9+C11+C15+C21+C23</f>
        <v>26394725</v>
      </c>
      <c r="D26" s="5">
        <f t="shared" si="0"/>
        <v>425410</v>
      </c>
    </row>
    <row r="27" spans="1:4" ht="17.25" x14ac:dyDescent="0.15">
      <c r="A27" s="7" t="s">
        <v>23</v>
      </c>
      <c r="B27" s="11"/>
      <c r="C27" s="11"/>
      <c r="D27" s="9"/>
    </row>
    <row r="28" spans="1:4" ht="17.25" x14ac:dyDescent="0.15">
      <c r="A28" s="8" t="s">
        <v>83</v>
      </c>
      <c r="B28" s="8">
        <f>SUM(B29:B51)</f>
        <v>18155165</v>
      </c>
      <c r="C28" s="8">
        <f>SUM(C29:C51)</f>
        <v>17789615</v>
      </c>
      <c r="D28" s="5">
        <f>B28-C28</f>
        <v>365550</v>
      </c>
    </row>
    <row r="29" spans="1:4" ht="17.25" x14ac:dyDescent="0.15">
      <c r="A29" s="7" t="s">
        <v>24</v>
      </c>
      <c r="B29" s="7">
        <v>7060950</v>
      </c>
      <c r="C29" s="7">
        <v>6745000</v>
      </c>
      <c r="D29" s="4">
        <f t="shared" ref="D29:D92" si="1">B29-C29</f>
        <v>315950</v>
      </c>
    </row>
    <row r="30" spans="1:4" ht="17.25" x14ac:dyDescent="0.15">
      <c r="A30" s="7" t="s">
        <v>75</v>
      </c>
      <c r="B30" s="7">
        <v>240000</v>
      </c>
      <c r="C30" s="7">
        <v>240000</v>
      </c>
      <c r="D30" s="4">
        <f t="shared" si="1"/>
        <v>0</v>
      </c>
    </row>
    <row r="31" spans="1:4" ht="17.25" x14ac:dyDescent="0.15">
      <c r="A31" s="7" t="s">
        <v>25</v>
      </c>
      <c r="B31" s="7">
        <v>1249600</v>
      </c>
      <c r="C31" s="7">
        <v>1200000</v>
      </c>
      <c r="D31" s="4">
        <f t="shared" si="1"/>
        <v>49600</v>
      </c>
    </row>
    <row r="32" spans="1:4" ht="17.25" x14ac:dyDescent="0.15">
      <c r="A32" s="7" t="s">
        <v>26</v>
      </c>
      <c r="B32" s="7">
        <v>1000000</v>
      </c>
      <c r="C32" s="7">
        <v>1000000</v>
      </c>
      <c r="D32" s="4">
        <f t="shared" si="1"/>
        <v>0</v>
      </c>
    </row>
    <row r="33" spans="1:4" ht="17.25" x14ac:dyDescent="0.15">
      <c r="A33" s="7" t="s">
        <v>27</v>
      </c>
      <c r="B33" s="7">
        <v>1100000</v>
      </c>
      <c r="C33" s="7">
        <v>1100000</v>
      </c>
      <c r="D33" s="4">
        <f t="shared" si="1"/>
        <v>0</v>
      </c>
    </row>
    <row r="34" spans="1:4" ht="17.25" x14ac:dyDescent="0.15">
      <c r="A34" s="7" t="s">
        <v>28</v>
      </c>
      <c r="B34" s="7">
        <v>70000</v>
      </c>
      <c r="C34" s="7">
        <v>70000</v>
      </c>
      <c r="D34" s="4">
        <f t="shared" si="1"/>
        <v>0</v>
      </c>
    </row>
    <row r="35" spans="1:4" ht="17.25" x14ac:dyDescent="0.15">
      <c r="A35" s="7" t="s">
        <v>29</v>
      </c>
      <c r="B35" s="7">
        <v>900000</v>
      </c>
      <c r="C35" s="7">
        <v>900000</v>
      </c>
      <c r="D35" s="4">
        <f t="shared" si="1"/>
        <v>0</v>
      </c>
    </row>
    <row r="36" spans="1:4" ht="17.25" x14ac:dyDescent="0.15">
      <c r="A36" s="7" t="s">
        <v>66</v>
      </c>
      <c r="B36" s="7">
        <v>7100</v>
      </c>
      <c r="C36" s="7">
        <v>7100</v>
      </c>
      <c r="D36" s="4">
        <f t="shared" si="1"/>
        <v>0</v>
      </c>
    </row>
    <row r="37" spans="1:4" ht="17.25" x14ac:dyDescent="0.15">
      <c r="A37" s="7" t="s">
        <v>30</v>
      </c>
      <c r="B37" s="7">
        <v>800000</v>
      </c>
      <c r="C37" s="7">
        <v>800000</v>
      </c>
      <c r="D37" s="4">
        <f t="shared" si="1"/>
        <v>0</v>
      </c>
    </row>
    <row r="38" spans="1:4" ht="17.25" x14ac:dyDescent="0.15">
      <c r="A38" s="7" t="s">
        <v>31</v>
      </c>
      <c r="B38" s="7">
        <v>15000</v>
      </c>
      <c r="C38" s="7">
        <v>15000</v>
      </c>
      <c r="D38" s="4">
        <f t="shared" si="1"/>
        <v>0</v>
      </c>
    </row>
    <row r="39" spans="1:4" ht="17.25" x14ac:dyDescent="0.15">
      <c r="A39" s="7" t="s">
        <v>32</v>
      </c>
      <c r="B39" s="7">
        <v>390515</v>
      </c>
      <c r="C39" s="7">
        <v>390515</v>
      </c>
      <c r="D39" s="4">
        <f t="shared" si="1"/>
        <v>0</v>
      </c>
    </row>
    <row r="40" spans="1:4" ht="17.25" x14ac:dyDescent="0.15">
      <c r="A40" s="7" t="s">
        <v>33</v>
      </c>
      <c r="B40" s="7">
        <v>300000</v>
      </c>
      <c r="C40" s="7">
        <v>300000</v>
      </c>
      <c r="D40" s="4">
        <f t="shared" si="1"/>
        <v>0</v>
      </c>
    </row>
    <row r="41" spans="1:4" ht="17.25" x14ac:dyDescent="0.15">
      <c r="A41" s="7" t="s">
        <v>34</v>
      </c>
      <c r="B41" s="7">
        <v>60000</v>
      </c>
      <c r="C41" s="7">
        <v>60000</v>
      </c>
      <c r="D41" s="4">
        <f t="shared" si="1"/>
        <v>0</v>
      </c>
    </row>
    <row r="42" spans="1:4" ht="17.25" x14ac:dyDescent="0.15">
      <c r="A42" s="7" t="s">
        <v>35</v>
      </c>
      <c r="B42" s="7">
        <v>300000</v>
      </c>
      <c r="C42" s="7">
        <v>300000</v>
      </c>
      <c r="D42" s="4">
        <f t="shared" si="1"/>
        <v>0</v>
      </c>
    </row>
    <row r="43" spans="1:4" ht="17.25" x14ac:dyDescent="0.15">
      <c r="A43" s="7" t="s">
        <v>67</v>
      </c>
      <c r="B43" s="7">
        <v>72000</v>
      </c>
      <c r="C43" s="7">
        <v>72000</v>
      </c>
      <c r="D43" s="4">
        <f t="shared" si="1"/>
        <v>0</v>
      </c>
    </row>
    <row r="44" spans="1:4" ht="17.25" x14ac:dyDescent="0.15">
      <c r="A44" s="7" t="s">
        <v>36</v>
      </c>
      <c r="B44" s="7">
        <v>800000</v>
      </c>
      <c r="C44" s="7">
        <v>800000</v>
      </c>
      <c r="D44" s="4">
        <f t="shared" si="1"/>
        <v>0</v>
      </c>
    </row>
    <row r="45" spans="1:4" ht="17.25" x14ac:dyDescent="0.15">
      <c r="A45" s="7" t="s">
        <v>37</v>
      </c>
      <c r="B45" s="7">
        <v>200000</v>
      </c>
      <c r="C45" s="7">
        <v>200000</v>
      </c>
      <c r="D45" s="4">
        <f t="shared" si="1"/>
        <v>0</v>
      </c>
    </row>
    <row r="46" spans="1:4" ht="17.25" x14ac:dyDescent="0.15">
      <c r="A46" s="7" t="s">
        <v>38</v>
      </c>
      <c r="B46" s="7">
        <v>1810000</v>
      </c>
      <c r="C46" s="7">
        <v>1810000</v>
      </c>
      <c r="D46" s="4">
        <f t="shared" si="1"/>
        <v>0</v>
      </c>
    </row>
    <row r="47" spans="1:4" ht="17.25" x14ac:dyDescent="0.15">
      <c r="A47" s="7" t="s">
        <v>39</v>
      </c>
      <c r="B47" s="7">
        <v>300000</v>
      </c>
      <c r="C47" s="7">
        <v>300000</v>
      </c>
      <c r="D47" s="4">
        <f t="shared" si="1"/>
        <v>0</v>
      </c>
    </row>
    <row r="48" spans="1:4" ht="17.25" x14ac:dyDescent="0.15">
      <c r="A48" s="7" t="s">
        <v>40</v>
      </c>
      <c r="B48" s="7">
        <v>420000</v>
      </c>
      <c r="C48" s="7">
        <v>420000</v>
      </c>
      <c r="D48" s="4">
        <f t="shared" si="1"/>
        <v>0</v>
      </c>
    </row>
    <row r="49" spans="1:4" ht="17.25" x14ac:dyDescent="0.15">
      <c r="A49" s="7" t="s">
        <v>41</v>
      </c>
      <c r="B49" s="7">
        <v>1000000</v>
      </c>
      <c r="C49" s="7">
        <v>1000000</v>
      </c>
      <c r="D49" s="4">
        <f t="shared" si="1"/>
        <v>0</v>
      </c>
    </row>
    <row r="50" spans="1:4" ht="17.25" x14ac:dyDescent="0.15">
      <c r="A50" s="7" t="s">
        <v>42</v>
      </c>
      <c r="B50" s="7">
        <v>10000</v>
      </c>
      <c r="C50" s="7">
        <v>10000</v>
      </c>
      <c r="D50" s="4">
        <f t="shared" si="1"/>
        <v>0</v>
      </c>
    </row>
    <row r="51" spans="1:4" ht="17.25" x14ac:dyDescent="0.15">
      <c r="A51" s="7" t="s">
        <v>43</v>
      </c>
      <c r="B51" s="4">
        <v>50000</v>
      </c>
      <c r="C51" s="4">
        <v>50000</v>
      </c>
      <c r="D51" s="4">
        <f t="shared" si="1"/>
        <v>0</v>
      </c>
    </row>
    <row r="52" spans="1:4" ht="17.25" x14ac:dyDescent="0.15">
      <c r="A52" s="8" t="s">
        <v>84</v>
      </c>
      <c r="B52" s="8">
        <f>SUM(B53:B78)</f>
        <v>8586450</v>
      </c>
      <c r="C52" s="8">
        <f>SUM(C53:C78)</f>
        <v>8492000</v>
      </c>
      <c r="D52" s="5">
        <f t="shared" si="1"/>
        <v>94450</v>
      </c>
    </row>
    <row r="53" spans="1:4" ht="17.25" x14ac:dyDescent="0.15">
      <c r="A53" s="7" t="s">
        <v>24</v>
      </c>
      <c r="B53" s="7">
        <v>2884050</v>
      </c>
      <c r="C53" s="7">
        <v>2800000</v>
      </c>
      <c r="D53" s="4">
        <f t="shared" si="1"/>
        <v>84050</v>
      </c>
    </row>
    <row r="54" spans="1:4" ht="17.25" x14ac:dyDescent="0.15">
      <c r="A54" s="7" t="s">
        <v>68</v>
      </c>
      <c r="B54" s="7">
        <v>98000</v>
      </c>
      <c r="C54" s="7">
        <v>98000</v>
      </c>
      <c r="D54" s="4">
        <f t="shared" si="1"/>
        <v>0</v>
      </c>
    </row>
    <row r="55" spans="1:4" ht="17.25" x14ac:dyDescent="0.15">
      <c r="A55" s="7" t="s">
        <v>25</v>
      </c>
      <c r="B55" s="7">
        <v>510400</v>
      </c>
      <c r="C55" s="7">
        <v>500000</v>
      </c>
      <c r="D55" s="4">
        <f t="shared" si="1"/>
        <v>10400</v>
      </c>
    </row>
    <row r="56" spans="1:4" ht="17.25" x14ac:dyDescent="0.15">
      <c r="A56" s="7" t="s">
        <v>26</v>
      </c>
      <c r="B56" s="7">
        <v>400000</v>
      </c>
      <c r="C56" s="7">
        <v>400000</v>
      </c>
      <c r="D56" s="4">
        <f t="shared" si="1"/>
        <v>0</v>
      </c>
    </row>
    <row r="57" spans="1:4" ht="17.25" x14ac:dyDescent="0.15">
      <c r="A57" s="7" t="s">
        <v>27</v>
      </c>
      <c r="B57" s="7">
        <v>800000</v>
      </c>
      <c r="C57" s="7">
        <v>800000</v>
      </c>
      <c r="D57" s="4">
        <f t="shared" si="1"/>
        <v>0</v>
      </c>
    </row>
    <row r="58" spans="1:4" ht="17.25" x14ac:dyDescent="0.15">
      <c r="A58" s="7" t="s">
        <v>28</v>
      </c>
      <c r="B58" s="7">
        <v>100000</v>
      </c>
      <c r="C58" s="7">
        <v>100000</v>
      </c>
      <c r="D58" s="4">
        <f t="shared" si="1"/>
        <v>0</v>
      </c>
    </row>
    <row r="59" spans="1:4" ht="17.25" x14ac:dyDescent="0.15">
      <c r="A59" s="7" t="s">
        <v>29</v>
      </c>
      <c r="B59" s="7">
        <v>250000</v>
      </c>
      <c r="C59" s="7">
        <v>250000</v>
      </c>
      <c r="D59" s="4">
        <f t="shared" si="1"/>
        <v>0</v>
      </c>
    </row>
    <row r="60" spans="1:4" ht="17.25" x14ac:dyDescent="0.15">
      <c r="A60" s="7" t="s">
        <v>66</v>
      </c>
      <c r="B60" s="7">
        <v>3000</v>
      </c>
      <c r="C60" s="7">
        <v>3000</v>
      </c>
      <c r="D60" s="4">
        <f t="shared" si="1"/>
        <v>0</v>
      </c>
    </row>
    <row r="61" spans="1:4" ht="17.25" x14ac:dyDescent="0.15">
      <c r="A61" s="7" t="s">
        <v>30</v>
      </c>
      <c r="B61" s="7">
        <v>650000</v>
      </c>
      <c r="C61" s="7">
        <v>650000</v>
      </c>
      <c r="D61" s="4">
        <f t="shared" si="1"/>
        <v>0</v>
      </c>
    </row>
    <row r="62" spans="1:4" ht="17.25" x14ac:dyDescent="0.15">
      <c r="A62" s="7" t="s">
        <v>31</v>
      </c>
      <c r="B62" s="7">
        <v>6000</v>
      </c>
      <c r="C62" s="7">
        <v>6000</v>
      </c>
      <c r="D62" s="4">
        <f t="shared" si="1"/>
        <v>0</v>
      </c>
    </row>
    <row r="63" spans="1:4" ht="17.25" x14ac:dyDescent="0.15">
      <c r="A63" s="7" t="s">
        <v>32</v>
      </c>
      <c r="B63" s="7">
        <v>160000</v>
      </c>
      <c r="C63" s="7">
        <v>160000</v>
      </c>
      <c r="D63" s="4">
        <f t="shared" si="1"/>
        <v>0</v>
      </c>
    </row>
    <row r="64" spans="1:4" ht="17.25" x14ac:dyDescent="0.15">
      <c r="A64" s="7" t="s">
        <v>69</v>
      </c>
      <c r="B64" s="7">
        <v>300000</v>
      </c>
      <c r="C64" s="7">
        <v>300000</v>
      </c>
      <c r="D64" s="4">
        <f t="shared" si="1"/>
        <v>0</v>
      </c>
    </row>
    <row r="65" spans="1:4" ht="17.25" x14ac:dyDescent="0.15">
      <c r="A65" s="7" t="s">
        <v>34</v>
      </c>
      <c r="B65" s="7">
        <v>13000</v>
      </c>
      <c r="C65" s="7">
        <v>13000</v>
      </c>
      <c r="D65" s="4">
        <f t="shared" si="1"/>
        <v>0</v>
      </c>
    </row>
    <row r="66" spans="1:4" ht="17.25" x14ac:dyDescent="0.15">
      <c r="A66" s="7" t="s">
        <v>67</v>
      </c>
      <c r="B66" s="7">
        <v>1000</v>
      </c>
      <c r="C66" s="7">
        <v>1000</v>
      </c>
      <c r="D66" s="4">
        <f t="shared" si="1"/>
        <v>0</v>
      </c>
    </row>
    <row r="67" spans="1:4" ht="17.25" x14ac:dyDescent="0.15">
      <c r="A67" s="7" t="s">
        <v>35</v>
      </c>
      <c r="B67" s="7">
        <v>0</v>
      </c>
      <c r="C67" s="7">
        <v>0</v>
      </c>
      <c r="D67" s="4">
        <f t="shared" si="1"/>
        <v>0</v>
      </c>
    </row>
    <row r="68" spans="1:4" ht="17.25" x14ac:dyDescent="0.15">
      <c r="A68" s="7" t="s">
        <v>36</v>
      </c>
      <c r="B68" s="7">
        <v>500000</v>
      </c>
      <c r="C68" s="7">
        <v>500000</v>
      </c>
      <c r="D68" s="4">
        <f t="shared" si="1"/>
        <v>0</v>
      </c>
    </row>
    <row r="69" spans="1:4" ht="17.25" x14ac:dyDescent="0.15">
      <c r="A69" s="7" t="s">
        <v>70</v>
      </c>
      <c r="B69" s="7">
        <v>750000</v>
      </c>
      <c r="C69" s="7">
        <v>750000</v>
      </c>
      <c r="D69" s="4">
        <f t="shared" si="1"/>
        <v>0</v>
      </c>
    </row>
    <row r="70" spans="1:4" ht="17.25" x14ac:dyDescent="0.15">
      <c r="A70" s="7" t="s">
        <v>71</v>
      </c>
      <c r="B70" s="7">
        <v>30000</v>
      </c>
      <c r="C70" s="7">
        <v>30000</v>
      </c>
      <c r="D70" s="4">
        <f t="shared" si="1"/>
        <v>0</v>
      </c>
    </row>
    <row r="71" spans="1:4" ht="17.25" x14ac:dyDescent="0.15">
      <c r="A71" s="7" t="s">
        <v>44</v>
      </c>
      <c r="B71" s="7">
        <v>0</v>
      </c>
      <c r="C71" s="7">
        <v>0</v>
      </c>
      <c r="D71" s="4">
        <f t="shared" si="1"/>
        <v>0</v>
      </c>
    </row>
    <row r="72" spans="1:4" ht="17.25" x14ac:dyDescent="0.15">
      <c r="A72" s="7" t="s">
        <v>40</v>
      </c>
      <c r="B72" s="7">
        <v>180000</v>
      </c>
      <c r="C72" s="7">
        <v>180000</v>
      </c>
      <c r="D72" s="4">
        <f t="shared" si="1"/>
        <v>0</v>
      </c>
    </row>
    <row r="73" spans="1:4" ht="17.25" x14ac:dyDescent="0.15">
      <c r="A73" s="7" t="s">
        <v>41</v>
      </c>
      <c r="B73" s="7">
        <v>300000</v>
      </c>
      <c r="C73" s="7">
        <v>300000</v>
      </c>
      <c r="D73" s="4">
        <f t="shared" si="1"/>
        <v>0</v>
      </c>
    </row>
    <row r="74" spans="1:4" ht="17.25" x14ac:dyDescent="0.15">
      <c r="A74" s="7" t="s">
        <v>72</v>
      </c>
      <c r="B74" s="7">
        <v>0</v>
      </c>
      <c r="C74" s="7">
        <v>0</v>
      </c>
      <c r="D74" s="4">
        <f t="shared" si="1"/>
        <v>0</v>
      </c>
    </row>
    <row r="75" spans="1:4" ht="17.25" x14ac:dyDescent="0.15">
      <c r="A75" s="7" t="s">
        <v>73</v>
      </c>
      <c r="B75" s="7">
        <v>150000</v>
      </c>
      <c r="C75" s="7">
        <v>150000</v>
      </c>
      <c r="D75" s="4">
        <f t="shared" si="1"/>
        <v>0</v>
      </c>
    </row>
    <row r="76" spans="1:4" ht="17.25" x14ac:dyDescent="0.15">
      <c r="A76" s="7" t="s">
        <v>45</v>
      </c>
      <c r="B76" s="7">
        <v>300000</v>
      </c>
      <c r="C76" s="7">
        <v>300000</v>
      </c>
      <c r="D76" s="4">
        <f t="shared" si="1"/>
        <v>0</v>
      </c>
    </row>
    <row r="77" spans="1:4" ht="17.25" x14ac:dyDescent="0.15">
      <c r="A77" s="7" t="s">
        <v>74</v>
      </c>
      <c r="B77" s="7">
        <v>1000</v>
      </c>
      <c r="C77" s="7">
        <v>1000</v>
      </c>
      <c r="D77" s="4">
        <f t="shared" si="1"/>
        <v>0</v>
      </c>
    </row>
    <row r="78" spans="1:4" ht="17.25" x14ac:dyDescent="0.15">
      <c r="A78" s="7" t="s">
        <v>43</v>
      </c>
      <c r="B78" s="12">
        <v>200000</v>
      </c>
      <c r="C78" s="12">
        <v>200000</v>
      </c>
      <c r="D78" s="10">
        <f t="shared" si="1"/>
        <v>0</v>
      </c>
    </row>
    <row r="79" spans="1:4" ht="17.25" x14ac:dyDescent="0.15">
      <c r="A79" s="5" t="s">
        <v>85</v>
      </c>
      <c r="B79" s="2">
        <f>B28+B52</f>
        <v>26741615</v>
      </c>
      <c r="C79" s="2">
        <v>26281615</v>
      </c>
      <c r="D79" s="2">
        <f t="shared" si="1"/>
        <v>460000</v>
      </c>
    </row>
    <row r="80" spans="1:4" ht="17.25" x14ac:dyDescent="0.15">
      <c r="A80" s="7" t="s">
        <v>46</v>
      </c>
      <c r="B80" s="9">
        <f>B26-B79</f>
        <v>78520</v>
      </c>
      <c r="C80" s="9">
        <f>C26-C79</f>
        <v>113110</v>
      </c>
      <c r="D80" s="9">
        <f t="shared" si="1"/>
        <v>-34590</v>
      </c>
    </row>
    <row r="81" spans="1:4" ht="17.25" x14ac:dyDescent="0.15">
      <c r="A81" s="8" t="s">
        <v>47</v>
      </c>
      <c r="B81" s="4"/>
      <c r="C81" s="4"/>
      <c r="D81" s="4">
        <f t="shared" si="1"/>
        <v>0</v>
      </c>
    </row>
    <row r="82" spans="1:4" ht="17.25" x14ac:dyDescent="0.15">
      <c r="A82" s="7" t="s">
        <v>48</v>
      </c>
      <c r="B82" s="4"/>
      <c r="C82" s="4"/>
      <c r="D82" s="4">
        <f t="shared" si="1"/>
        <v>0</v>
      </c>
    </row>
    <row r="83" spans="1:4" ht="17.25" x14ac:dyDescent="0.15">
      <c r="A83" s="7" t="s">
        <v>76</v>
      </c>
      <c r="B83" s="4">
        <v>0</v>
      </c>
      <c r="C83" s="4">
        <v>0</v>
      </c>
      <c r="D83" s="4">
        <f t="shared" si="1"/>
        <v>0</v>
      </c>
    </row>
    <row r="84" spans="1:4" ht="17.25" x14ac:dyDescent="0.15">
      <c r="A84" s="7" t="s">
        <v>49</v>
      </c>
      <c r="B84" s="4">
        <v>0</v>
      </c>
      <c r="C84" s="4">
        <v>0</v>
      </c>
      <c r="D84" s="4">
        <f t="shared" si="1"/>
        <v>0</v>
      </c>
    </row>
    <row r="85" spans="1:4" ht="17.25" x14ac:dyDescent="0.15">
      <c r="A85" s="7" t="s">
        <v>50</v>
      </c>
      <c r="B85" s="4"/>
      <c r="C85" s="4"/>
      <c r="D85" s="4">
        <f t="shared" si="1"/>
        <v>0</v>
      </c>
    </row>
    <row r="86" spans="1:4" ht="17.25" x14ac:dyDescent="0.15">
      <c r="A86" s="7" t="s">
        <v>51</v>
      </c>
      <c r="B86" s="4"/>
      <c r="C86" s="4"/>
      <c r="D86" s="4">
        <f t="shared" si="1"/>
        <v>0</v>
      </c>
    </row>
    <row r="87" spans="1:4" ht="17.25" x14ac:dyDescent="0.15">
      <c r="A87" s="7" t="s">
        <v>52</v>
      </c>
      <c r="B87" s="4">
        <v>0</v>
      </c>
      <c r="C87" s="4">
        <v>0</v>
      </c>
      <c r="D87" s="4">
        <f t="shared" si="1"/>
        <v>0</v>
      </c>
    </row>
    <row r="88" spans="1:4" ht="17.25" x14ac:dyDescent="0.15">
      <c r="A88" s="7" t="s">
        <v>53</v>
      </c>
      <c r="B88" s="4">
        <v>0</v>
      </c>
      <c r="C88" s="4">
        <v>0</v>
      </c>
      <c r="D88" s="4">
        <f t="shared" si="1"/>
        <v>0</v>
      </c>
    </row>
    <row r="89" spans="1:4" ht="17.25" x14ac:dyDescent="0.15">
      <c r="A89" s="7" t="s">
        <v>54</v>
      </c>
      <c r="B89" s="4">
        <v>0</v>
      </c>
      <c r="C89" s="4">
        <v>0</v>
      </c>
      <c r="D89" s="4">
        <f t="shared" si="1"/>
        <v>0</v>
      </c>
    </row>
    <row r="90" spans="1:4" ht="17.25" x14ac:dyDescent="0.15">
      <c r="A90" s="7" t="s">
        <v>55</v>
      </c>
      <c r="B90" s="4">
        <v>0</v>
      </c>
      <c r="C90" s="4">
        <v>0</v>
      </c>
      <c r="D90" s="4">
        <f t="shared" si="1"/>
        <v>0</v>
      </c>
    </row>
    <row r="91" spans="1:4" ht="17.25" x14ac:dyDescent="0.15">
      <c r="A91" s="7" t="s">
        <v>56</v>
      </c>
      <c r="B91" s="4">
        <v>0</v>
      </c>
      <c r="C91" s="4">
        <v>0</v>
      </c>
      <c r="D91" s="4">
        <f t="shared" si="1"/>
        <v>0</v>
      </c>
    </row>
    <row r="92" spans="1:4" ht="17.25" x14ac:dyDescent="0.15">
      <c r="A92" s="8" t="s">
        <v>57</v>
      </c>
      <c r="B92" s="4"/>
      <c r="C92" s="4"/>
      <c r="D92" s="4">
        <f t="shared" si="1"/>
        <v>0</v>
      </c>
    </row>
    <row r="93" spans="1:4" ht="17.25" x14ac:dyDescent="0.15">
      <c r="A93" s="7" t="s">
        <v>58</v>
      </c>
      <c r="B93" s="4"/>
      <c r="C93" s="4"/>
      <c r="D93" s="4">
        <f t="shared" ref="D93:D102" si="2">B93-C93</f>
        <v>0</v>
      </c>
    </row>
    <row r="94" spans="1:4" ht="17.25" x14ac:dyDescent="0.15">
      <c r="A94" s="7" t="s">
        <v>77</v>
      </c>
      <c r="B94" s="4">
        <v>2000000</v>
      </c>
      <c r="C94" s="4">
        <v>2000000</v>
      </c>
      <c r="D94" s="4">
        <f t="shared" si="2"/>
        <v>0</v>
      </c>
    </row>
    <row r="95" spans="1:4" ht="17.25" x14ac:dyDescent="0.15">
      <c r="A95" s="7" t="s">
        <v>59</v>
      </c>
      <c r="B95" s="4">
        <v>2000000</v>
      </c>
      <c r="C95" s="4">
        <v>2000000</v>
      </c>
      <c r="D95" s="4">
        <f t="shared" si="2"/>
        <v>0</v>
      </c>
    </row>
    <row r="96" spans="1:4" ht="17.25" x14ac:dyDescent="0.15">
      <c r="A96" s="7" t="s">
        <v>60</v>
      </c>
      <c r="B96" s="4"/>
      <c r="C96" s="4"/>
      <c r="D96" s="4">
        <f t="shared" si="2"/>
        <v>0</v>
      </c>
    </row>
    <row r="97" spans="1:4" ht="17.25" x14ac:dyDescent="0.15">
      <c r="A97" s="7" t="s">
        <v>78</v>
      </c>
      <c r="B97" s="4">
        <v>2000000</v>
      </c>
      <c r="C97" s="4">
        <v>2000000</v>
      </c>
      <c r="D97" s="4">
        <f t="shared" si="2"/>
        <v>0</v>
      </c>
    </row>
    <row r="98" spans="1:4" ht="17.25" x14ac:dyDescent="0.15">
      <c r="A98" s="7" t="s">
        <v>61</v>
      </c>
      <c r="B98" s="4">
        <v>2000000</v>
      </c>
      <c r="C98" s="4">
        <v>2000000</v>
      </c>
      <c r="D98" s="4">
        <f t="shared" si="2"/>
        <v>0</v>
      </c>
    </row>
    <row r="99" spans="1:4" ht="17.25" x14ac:dyDescent="0.15">
      <c r="A99" s="7" t="s">
        <v>79</v>
      </c>
      <c r="B99" s="4">
        <v>0</v>
      </c>
      <c r="C99" s="4">
        <v>0</v>
      </c>
      <c r="D99" s="4">
        <f t="shared" si="2"/>
        <v>0</v>
      </c>
    </row>
    <row r="100" spans="1:4" ht="17.25" x14ac:dyDescent="0.15">
      <c r="A100" s="8" t="s">
        <v>62</v>
      </c>
      <c r="B100" s="5">
        <f>B80</f>
        <v>78520</v>
      </c>
      <c r="C100" s="5">
        <f>C80</f>
        <v>113110</v>
      </c>
      <c r="D100" s="5">
        <f t="shared" si="2"/>
        <v>-34590</v>
      </c>
    </row>
    <row r="101" spans="1:4" ht="17.25" x14ac:dyDescent="0.15">
      <c r="A101" s="8" t="s">
        <v>80</v>
      </c>
      <c r="B101" s="5">
        <v>16308011</v>
      </c>
      <c r="C101" s="5">
        <v>15769301</v>
      </c>
      <c r="D101" s="5">
        <f t="shared" si="2"/>
        <v>538710</v>
      </c>
    </row>
    <row r="102" spans="1:4" ht="18" thickBot="1" x14ac:dyDescent="0.2">
      <c r="A102" s="14" t="s">
        <v>63</v>
      </c>
      <c r="B102" s="15">
        <f>B100+B101</f>
        <v>16386531</v>
      </c>
      <c r="C102" s="15">
        <f>C100+C101</f>
        <v>15882411</v>
      </c>
      <c r="D102" s="15">
        <f t="shared" si="2"/>
        <v>504120</v>
      </c>
    </row>
    <row r="103" spans="1:4" ht="14.25" thickTop="1" x14ac:dyDescent="0.15"/>
  </sheetData>
  <mergeCells count="3">
    <mergeCell ref="A1:D1"/>
    <mergeCell ref="A2:D2"/>
    <mergeCell ref="A3:D3"/>
  </mergeCells>
  <phoneticPr fontId="4"/>
  <pageMargins left="0.70866141732283472" right="0.70866141732283472" top="0.74803149606299213" bottom="0.74803149606299213" header="0.31496062992125984" footer="0.31496062992125984"/>
  <pageSetup paperSize="9" scale="90" firstPageNumber="61" orientation="portrait" useFirstPageNumber="1" horizontalDpi="0" verticalDpi="0" r:id="rId1"/>
  <headerFooter>
    <oddFooter>&amp;C&amp;16
&amp;P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2023-05-10T09:53:34Z</cp:lastPrinted>
  <dcterms:created xsi:type="dcterms:W3CDTF">2022-05-10T01:51:25Z</dcterms:created>
  <dcterms:modified xsi:type="dcterms:W3CDTF">2023-05-29T01:11:06Z</dcterms:modified>
</cp:coreProperties>
</file>